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OL INTERNO\"/>
    </mc:Choice>
  </mc:AlternateContent>
  <xr:revisionPtr revIDLastSave="0" documentId="8_{C00C1660-CB28-48B3-8438-253F4BEA85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DE MEJORAMIENTO PROCESOS" sheetId="5" r:id="rId1"/>
    <sheet name="FORMATO ANALISIS DE LAS CAUSAS" sheetId="4" r:id="rId2"/>
    <sheet name="SEGUIMIENTO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B8" i="3"/>
  <c r="D8" i="3"/>
  <c r="B9" i="3"/>
  <c r="B10" i="3"/>
  <c r="B11" i="3"/>
  <c r="B12" i="3"/>
  <c r="B13" i="3"/>
  <c r="D13" i="3"/>
  <c r="B14" i="3"/>
  <c r="B15" i="3"/>
  <c r="B16" i="3"/>
  <c r="B17" i="3"/>
  <c r="B18" i="3"/>
  <c r="D18" i="3"/>
  <c r="B19" i="3"/>
  <c r="B20" i="3"/>
  <c r="B21" i="3"/>
  <c r="B22" i="3"/>
  <c r="B23" i="3"/>
  <c r="D23" i="3"/>
  <c r="B24" i="3"/>
  <c r="B25" i="3"/>
  <c r="B26" i="3"/>
  <c r="B27" i="3"/>
  <c r="B28" i="3"/>
  <c r="D28" i="3"/>
  <c r="B29" i="3"/>
  <c r="B30" i="3"/>
  <c r="B31" i="3"/>
  <c r="B32" i="3"/>
  <c r="O36" i="3"/>
  <c r="O37" i="3"/>
  <c r="O38" i="3"/>
  <c r="O41" i="3" s="1"/>
  <c r="O39" i="3"/>
  <c r="O40" i="3"/>
  <c r="F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así no se especifique tarea en la fila dejar el "0%"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<sst xmlns="http://schemas.openxmlformats.org/spreadsheetml/2006/main" count="182" uniqueCount="104">
  <si>
    <t>ITEM</t>
  </si>
  <si>
    <t>DESCRIPCIÓN DE LOS AVANCES</t>
  </si>
  <si>
    <t>EJECUCIÓN DE LAS  TAREAS</t>
  </si>
  <si>
    <t>DESCRIPCIÓN DE LAS TAREAS</t>
  </si>
  <si>
    <t>% DE AVANCE DE LAS TAREAS</t>
  </si>
  <si>
    <t>CUMPLIMIENTO DEL HALLAZGO</t>
  </si>
  <si>
    <t>OBSERVACIONES</t>
  </si>
  <si>
    <t xml:space="preserve">Por tanto el porcentaje real de avance de la entidad en su PMA es de </t>
  </si>
  <si>
    <t>Elaboró:</t>
  </si>
  <si>
    <t>Revisó:</t>
  </si>
  <si>
    <t>_________________________________________</t>
  </si>
  <si>
    <t>_______________________________________</t>
  </si>
  <si>
    <t>Revisado el Plan de Mejoramiento Archivístico remitido por la Entidad, el Grupo de Inspección y Vigilancia, hace las siguientes observaciones:</t>
  </si>
  <si>
    <t>Cargo</t>
  </si>
  <si>
    <t>Periodo de Evaluación: ___________________</t>
  </si>
  <si>
    <t>Informe No: ____________</t>
  </si>
  <si>
    <r>
      <t xml:space="preserve">Por favor remitir el estado de avance al Plan de Mejoramiento Archivístico teniendo en cuenta las observaciones realizadas y con los soportes pertinentes, para el próximo </t>
    </r>
    <r>
      <rPr>
        <sz val="10"/>
        <color indexed="10"/>
        <rFont val="Calibri"/>
        <family val="2"/>
      </rPr>
      <t>xxxxxxxxx</t>
    </r>
  </si>
  <si>
    <t>Descripción  de  las Tareas</t>
  </si>
  <si>
    <t>INICIO</t>
  </si>
  <si>
    <t>CUMPLIMIENTO DEL PLAN DE MEJORAMIENTO</t>
  </si>
  <si>
    <t>PLAN DE MEJORAMIENTO</t>
  </si>
  <si>
    <t>OBSERVACIONES OFICINA DE CONTROL INTERNO</t>
  </si>
  <si>
    <t>SEGUIMIENTO Y FECHA</t>
  </si>
  <si>
    <t>PORCENTAJE AVANCE DE LAS TAREAS</t>
  </si>
  <si>
    <t xml:space="preserve">SEGUIMIENTO CONTROL INTERNO </t>
  </si>
  <si>
    <t>AREAS Y PERSONAS RESPONSA-BLES</t>
  </si>
  <si>
    <t>FINALIZA-CIÓN</t>
  </si>
  <si>
    <t>PROCESO:</t>
  </si>
  <si>
    <t>RESPONSABLE</t>
  </si>
  <si>
    <t>CARGO</t>
  </si>
  <si>
    <t xml:space="preserve">FECHA DE CIERRE </t>
  </si>
  <si>
    <t>Elaborado :</t>
  </si>
  <si>
    <t>Revisado por :  OFICINA DE CONTROL INTERNO</t>
  </si>
  <si>
    <t>FIRMA DEL RESPONSABLE</t>
  </si>
  <si>
    <r>
      <t xml:space="preserve">DESCRIPCIÓN DE LA NO CONFORMIDAD U OPORTUNIDAD DE MEJORA 
</t>
    </r>
    <r>
      <rPr>
        <sz val="10"/>
        <rFont val="Arial"/>
        <family val="2"/>
      </rPr>
      <t>(transcriba  la no conformidad tal cual aparece en el informe, o, la oportunidad de mejora que se detecta con el fin de promover el logro de mejores resultados  )</t>
    </r>
  </si>
  <si>
    <t>TIPO DE ACCIÓN 
(Selccione el tipo de acciòn a implementar)
Acción preventiva AP, Acción correctiva AC, Acción de Mejora AM, Corrección)</t>
  </si>
  <si>
    <r>
      <t xml:space="preserve">ACCIÓN A IMPLEMENTAR
</t>
    </r>
    <r>
      <rPr>
        <sz val="10"/>
        <rFont val="Arial"/>
        <family val="2"/>
      </rPr>
      <t>(Relacione una a una y por celda, cada una de las actividades  para llevar a cabo el plan de mejoramiento, éste debe estar orientado a mitigar la causa identificada)</t>
    </r>
  </si>
  <si>
    <t>ANÁLISIS DE CAUSAS</t>
  </si>
  <si>
    <t xml:space="preserve">ITEM </t>
  </si>
  <si>
    <t>FUENTE</t>
  </si>
  <si>
    <t xml:space="preserve">DESCRIPCIÓN DE LA NO CONFORMIDAD U OPORTUNIDAD DE MEJORA </t>
  </si>
  <si>
    <t xml:space="preserve">TIPO DE ACCIÓN </t>
  </si>
  <si>
    <t>METODOLOGIA PARA ANÁLISIS DE CAUSAS</t>
  </si>
  <si>
    <t>FECHA</t>
  </si>
  <si>
    <t>PARTICIPANTES</t>
  </si>
  <si>
    <t>DESARROLLO DE LA METODOLOGÍA</t>
  </si>
  <si>
    <t>CAUSA RAIZ IDENTIFICADA</t>
  </si>
  <si>
    <t>Fecha Suscripción Plan de Meoramiento</t>
  </si>
  <si>
    <r>
      <t xml:space="preserve"> CAUSA
</t>
    </r>
    <r>
      <rPr>
        <sz val="10"/>
        <rFont val="Arial"/>
        <family val="2"/>
      </rPr>
      <t>Determina las causas de las acciones preventivas, correctivas y de mejora utilizando las técnicas definidas para el análisis de las mismas.</t>
    </r>
    <r>
      <rPr>
        <b/>
        <sz val="10"/>
        <rFont val="Arial"/>
        <family val="2"/>
      </rPr>
      <t xml:space="preserve"> (FORMATO HOJA No 2</t>
    </r>
  </si>
  <si>
    <t xml:space="preserve">EVIDENCIAS- "ENTREGABLE
(Defina el documento que será aportado como evidencia de la ejecución de las actividades)"
</t>
  </si>
  <si>
    <t>PORCENTAJE DE CUMPLIMIENTO</t>
  </si>
  <si>
    <t>EJEMPLO: LLUVIA DE IDEAS</t>
  </si>
  <si>
    <t>Versión: 01</t>
  </si>
  <si>
    <t>Vigencia: 10/09/2024</t>
  </si>
  <si>
    <t>PLAN DE MEJORAMIENTO AUDITORÍA</t>
  </si>
  <si>
    <t>Código: CI-MT-09</t>
  </si>
  <si>
    <t>Documentación relacionada con la elaboración y el manejo del programa anual de caja y el plan de compras (bienes y servicios) de la Personería para la vigencia 2023 y primer semestre del 2024.</t>
  </si>
  <si>
    <t>AM</t>
  </si>
  <si>
    <t>l manejo del programa anual de caja y el plan de compras (bienes y servicios) de la Personería para la vigencia 2023 y primer semestre del 2024.</t>
  </si>
  <si>
    <t xml:space="preserve">realizar seguimiento al programa anual de caja y el plan de compras de bienes </t>
  </si>
  <si>
    <t>se entregara los formatos en el timepo indicado y se realizar con el apoyo del area</t>
  </si>
  <si>
    <t xml:space="preserve">se realizara una primera entrega en el mes de octubre </t>
  </si>
  <si>
    <t xml:space="preserve">FINANCIERA Y ADMINISTRATIVA, MARIA MARGARITA MARIN DIAZ Y JESUS DAVID CONEO </t>
  </si>
  <si>
    <t xml:space="preserve">ENTREGA FORMATO EN MEDIO DIGITAL </t>
  </si>
  <si>
    <t>Evidencias del apoyo brindado en temas financieros a la diferentes Delegadas de la Entidad.</t>
  </si>
  <si>
    <t>para este ultimo periodo de la vigencia 2024 se tiene un apoyo financiero para todas las areas que lo soliciten</t>
  </si>
  <si>
    <t xml:space="preserve">seguimiento a las delegadas en temas relacionados financieros y revision de cuentas </t>
  </si>
  <si>
    <t>se entregara un informe en el alcance de la contratista donde se evidecnie el seguimiento a las delegadas sobre temas relacionados con el area financiera</t>
  </si>
  <si>
    <t xml:space="preserve">cada mes se realiza un informe de vance de la actividad </t>
  </si>
  <si>
    <t>FINANCIERA Y ADMINISTRATIVA MARIA MARGARITA MARIN - ANA YULEYDY RUIZ</t>
  </si>
  <si>
    <t xml:space="preserve">FORMATO DIGITAL </t>
  </si>
  <si>
    <t>Documentación organizada de los procesos contractuales (prestación de servicios y mínimas cuantías) que elabora la Entidad.</t>
  </si>
  <si>
    <t>Para este causa se entregara las carpetas con los soportes y los procesos que estan publicados en el SECOP II</t>
  </si>
  <si>
    <t>se entregara la evidecnia pertinente</t>
  </si>
  <si>
    <t>se entregara la informacion y los documentos que se pueden evidenciar en el SECOP II</t>
  </si>
  <si>
    <t>SE ENTREGARA UNA SOLA VEZ</t>
  </si>
  <si>
    <t>Evidencias del adecuado manejo del presupuesto de la entidad (asignaciones, adiciones, traslados, solicitudes de conveniencias, de CDP´S y de compromisos) del primer semestre del 2024.</t>
  </si>
  <si>
    <t>Evidencias del procedimiento realizado para la liquidación de la nómina de servidores públicos de la Entidad de enero a julio de 2024.</t>
  </si>
  <si>
    <t>Evidencias del manejo de la caja menor y su respectivo arqueo.</t>
  </si>
  <si>
    <t xml:space="preserve">se esta a la espera de que desde el area de Control Interno se realice el seguimiento al arqueo de caja </t>
  </si>
  <si>
    <t>FORMATO DIGITAL</t>
  </si>
  <si>
    <t>Evidencias de las capacitaciones sobre el tema financiero a los servidores públicos de la Entidad.</t>
  </si>
  <si>
    <t>Mapa de procesos y procedimientos actualizado.</t>
  </si>
  <si>
    <t>Mapa de riesgos del proceso</t>
  </si>
  <si>
    <t>Relación de informes a presentar desde su Área y fechas de rendición.</t>
  </si>
  <si>
    <t>Plan de acción de la Oficina Asesora.</t>
  </si>
  <si>
    <t>Indicadores de proceso empleados.</t>
  </si>
  <si>
    <t>Archivo organizado con tablas de retención documental</t>
  </si>
  <si>
    <t>Publicaciones de la Delegada en la página web.</t>
  </si>
  <si>
    <t>Se solicita soporte avances de rendición de cuentas.</t>
  </si>
  <si>
    <t>para esta causa se entregara en formato excel las asginancioes y los compromisos que se evidencian desde el SIIF FINANCIERO</t>
  </si>
  <si>
    <t>para esta causa se entregara en formato excel las nomnas y los compromisos que se evidencian desde el SIIF FINANCIERO</t>
  </si>
  <si>
    <t>para este periodo s cuenta con un apoyo para capacitaciones en elarea financiera para contratistas de com ose deben de presentar los informes para pagos</t>
  </si>
  <si>
    <t xml:space="preserve">el proceso es el seguimiento a la ejecucion presupuestal de la vigencia actual </t>
  </si>
  <si>
    <t>FINANCIERA Y ADMINISTRATIVA MARIA MARGARITA MARIN</t>
  </si>
  <si>
    <t>FINANCIERA Y ADMINISTRATIVA MARIA MARGARITA MARIN- jennifer ososio- yesika andrea cruz</t>
  </si>
  <si>
    <t xml:space="preserve">se realiza un informe al seguimiento fonanciero del area </t>
  </si>
  <si>
    <t xml:space="preserve">AREA  FINANCIERA </t>
  </si>
  <si>
    <t>MARGARITA MARIN DIAZ</t>
  </si>
  <si>
    <t>ASESORA ADMINISTRATIVA Y FINANCIERA</t>
  </si>
  <si>
    <t>NO APLICA</t>
  </si>
  <si>
    <t>SI</t>
  </si>
  <si>
    <t>SE ENVIAN A LA ALCALDIA DESDE TALENTO HUMANO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</si>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</sst>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Calibri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Verdana"/>
      <family val="2"/>
    </font>
    <font>
      <b/>
      <sz val="26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2"/>
      <color rgb="FFC00000"/>
      <name val="Arial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11"/>
      <color rgb="FFC00000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 Narrow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4" tint="0.39997558519241921"/>
      </right>
      <top style="medium">
        <color theme="1"/>
      </top>
      <bottom style="medium">
        <color theme="1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1"/>
      </top>
      <bottom style="medium">
        <color theme="1"/>
      </bottom>
      <diagonal/>
    </border>
    <border>
      <left style="medium">
        <color theme="4" tint="0.399975585192419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4" tint="0.39997558519241921"/>
      </right>
      <top/>
      <bottom style="medium">
        <color theme="1"/>
      </bottom>
      <diagonal/>
    </border>
    <border>
      <left style="medium">
        <color theme="4" tint="0.39997558519241921"/>
      </left>
      <right style="medium">
        <color theme="4" tint="0.39997558519241921"/>
      </right>
      <top/>
      <bottom style="medium">
        <color theme="1"/>
      </bottom>
      <diagonal/>
    </border>
    <border>
      <left style="medium">
        <color theme="4" tint="0.3999755851924192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4" tint="0.3999755851924192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92">
    <xf numFmtId="0" fontId="0" fillId="0" borderId="0" xfId="0"/>
    <xf numFmtId="0" fontId="23" fillId="0" borderId="0" xfId="0" applyFont="1"/>
    <xf numFmtId="0" fontId="24" fillId="0" borderId="1" xfId="0" applyFont="1" applyBorder="1" applyAlignment="1">
      <alignment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9" fontId="24" fillId="0" borderId="3" xfId="0" applyNumberFormat="1" applyFont="1" applyBorder="1" applyAlignment="1">
      <alignment horizontal="center" vertical="center" wrapText="1"/>
    </xf>
    <xf numFmtId="9" fontId="23" fillId="0" borderId="0" xfId="0" applyNumberFormat="1" applyFont="1"/>
    <xf numFmtId="9" fontId="25" fillId="0" borderId="0" xfId="1" applyFont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9" fontId="26" fillId="0" borderId="0" xfId="0" applyNumberFormat="1" applyFont="1" applyAlignment="1">
      <alignment horizontal="center"/>
    </xf>
    <xf numFmtId="0" fontId="27" fillId="0" borderId="0" xfId="0" applyFont="1"/>
    <xf numFmtId="0" fontId="23" fillId="0" borderId="0" xfId="0" applyFont="1" applyAlignment="1">
      <alignment horizontal="left" indent="5"/>
    </xf>
    <xf numFmtId="0" fontId="25" fillId="0" borderId="0" xfId="0" applyFont="1"/>
    <xf numFmtId="0" fontId="7" fillId="0" borderId="0" xfId="0" applyFont="1" applyAlignment="1">
      <alignment vertical="center"/>
    </xf>
    <xf numFmtId="9" fontId="9" fillId="0" borderId="0" xfId="0" applyNumberFormat="1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9" fillId="0" borderId="4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14" fontId="16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28" fillId="0" borderId="0" xfId="0" applyFont="1" applyAlignment="1">
      <alignment horizontal="left" vertical="center"/>
    </xf>
    <xf numFmtId="0" fontId="12" fillId="0" borderId="2" xfId="0" applyFont="1" applyBorder="1" applyAlignment="1">
      <alignment horizontal="justify" vertical="center" wrapText="1"/>
    </xf>
    <xf numFmtId="0" fontId="28" fillId="2" borderId="5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2" borderId="2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20" fillId="3" borderId="7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4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13" xfId="0" applyFont="1" applyFill="1" applyBorder="1"/>
    <xf numFmtId="0" fontId="28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9" fontId="33" fillId="0" borderId="0" xfId="0" applyNumberFormat="1" applyFont="1" applyAlignment="1">
      <alignment vertical="center"/>
    </xf>
    <xf numFmtId="9" fontId="35" fillId="2" borderId="14" xfId="1" applyFont="1" applyFill="1" applyBorder="1" applyAlignment="1">
      <alignment horizontal="center" vertical="center" wrapText="1"/>
    </xf>
    <xf numFmtId="9" fontId="33" fillId="4" borderId="2" xfId="0" applyNumberFormat="1" applyFont="1" applyFill="1" applyBorder="1" applyAlignment="1">
      <alignment vertical="center"/>
    </xf>
    <xf numFmtId="0" fontId="21" fillId="3" borderId="2" xfId="0" applyFont="1" applyFill="1" applyBorder="1"/>
    <xf numFmtId="0" fontId="0" fillId="0" borderId="31" xfId="0" applyBorder="1"/>
    <xf numFmtId="0" fontId="37" fillId="5" borderId="32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14" fontId="16" fillId="2" borderId="2" xfId="0" applyNumberFormat="1" applyFont="1" applyFill="1" applyBorder="1" applyAlignment="1">
      <alignment vertical="center"/>
    </xf>
    <xf numFmtId="14" fontId="11" fillId="5" borderId="14" xfId="0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textRotation="255" wrapText="1"/>
    </xf>
    <xf numFmtId="0" fontId="5" fillId="5" borderId="24" xfId="0" applyFont="1" applyFill="1" applyBorder="1" applyAlignment="1" applyProtection="1">
      <alignment horizontal="center" vertical="center" textRotation="255" wrapText="1"/>
      <protection locked="0"/>
    </xf>
    <xf numFmtId="14" fontId="17" fillId="2" borderId="2" xfId="0" applyNumberFormat="1" applyFont="1" applyFill="1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36" fillId="2" borderId="6" xfId="0" applyFont="1" applyFill="1" applyBorder="1" applyAlignment="1">
      <alignment horizontal="center" vertical="center"/>
    </xf>
    <xf numFmtId="9" fontId="34" fillId="0" borderId="2" xfId="1" applyFont="1" applyBorder="1" applyAlignment="1">
      <alignment horizontal="center" vertical="center" wrapText="1"/>
    </xf>
    <xf numFmtId="9" fontId="39" fillId="5" borderId="14" xfId="1" applyFont="1" applyFill="1" applyBorder="1" applyAlignment="1" applyProtection="1">
      <alignment horizontal="center" vertical="center" wrapText="1"/>
      <protection locked="0"/>
    </xf>
    <xf numFmtId="9" fontId="39" fillId="5" borderId="14" xfId="1" applyFont="1" applyFill="1" applyBorder="1" applyAlignment="1" applyProtection="1">
      <alignment horizontal="center" vertical="center" textRotation="90" wrapText="1"/>
      <protection locked="0"/>
    </xf>
    <xf numFmtId="0" fontId="5" fillId="5" borderId="40" xfId="0" applyFont="1" applyFill="1" applyBorder="1" applyAlignment="1">
      <alignment horizontal="left" vertical="center" wrapText="1"/>
    </xf>
    <xf numFmtId="0" fontId="5" fillId="5" borderId="42" xfId="0" applyFont="1" applyFill="1" applyBorder="1" applyAlignment="1">
      <alignment horizontal="left" vertical="center" wrapText="1"/>
    </xf>
    <xf numFmtId="0" fontId="5" fillId="5" borderId="41" xfId="0" applyFont="1" applyFill="1" applyBorder="1" applyAlignment="1">
      <alignment horizontal="left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center" textRotation="90" wrapText="1"/>
      <protection locked="0"/>
    </xf>
    <xf numFmtId="0" fontId="5" fillId="5" borderId="23" xfId="0" applyFont="1" applyFill="1" applyBorder="1" applyAlignment="1" applyProtection="1">
      <alignment horizontal="center" vertical="center" textRotation="90" wrapText="1"/>
      <protection locked="0"/>
    </xf>
    <xf numFmtId="0" fontId="5" fillId="5" borderId="24" xfId="0" applyFont="1" applyFill="1" applyBorder="1" applyAlignment="1" applyProtection="1">
      <alignment horizontal="center" vertical="center" textRotation="90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39" fillId="5" borderId="7" xfId="0" applyFont="1" applyFill="1" applyBorder="1" applyAlignment="1" applyProtection="1">
      <alignment horizontal="center" vertical="center" textRotation="90" wrapText="1"/>
      <protection locked="0"/>
    </xf>
    <xf numFmtId="0" fontId="39" fillId="5" borderId="18" xfId="0" applyFont="1" applyFill="1" applyBorder="1" applyAlignment="1" applyProtection="1">
      <alignment horizontal="center" vertical="center" textRotation="90" wrapText="1"/>
      <protection locked="0"/>
    </xf>
    <xf numFmtId="0" fontId="39" fillId="5" borderId="14" xfId="0" applyFont="1" applyFill="1" applyBorder="1" applyAlignment="1" applyProtection="1">
      <alignment horizontal="center" vertical="center" textRotation="90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textRotation="90" wrapText="1"/>
      <protection locked="0"/>
    </xf>
    <xf numFmtId="0" fontId="11" fillId="4" borderId="18" xfId="0" applyFont="1" applyFill="1" applyBorder="1" applyAlignment="1" applyProtection="1">
      <alignment horizontal="center" vertical="center" textRotation="90" wrapText="1"/>
      <protection locked="0"/>
    </xf>
    <xf numFmtId="0" fontId="11" fillId="4" borderId="14" xfId="0" applyFont="1" applyFill="1" applyBorder="1" applyAlignment="1" applyProtection="1">
      <alignment horizontal="center" vertical="center" textRotation="90" wrapText="1"/>
      <protection locked="0"/>
    </xf>
    <xf numFmtId="0" fontId="13" fillId="4" borderId="7" xfId="0" applyFont="1" applyFill="1" applyBorder="1" applyAlignment="1">
      <alignment horizontal="center" vertical="center" textRotation="90" wrapText="1"/>
    </xf>
    <xf numFmtId="0" fontId="13" fillId="4" borderId="18" xfId="0" applyFont="1" applyFill="1" applyBorder="1" applyAlignment="1">
      <alignment horizontal="center" vertical="center" textRotation="90" wrapText="1"/>
    </xf>
    <xf numFmtId="0" fontId="13" fillId="4" borderId="14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4" fontId="37" fillId="0" borderId="34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wrapText="1"/>
    </xf>
    <xf numFmtId="0" fontId="18" fillId="2" borderId="12" xfId="0" applyFont="1" applyFill="1" applyBorder="1" applyAlignment="1">
      <alignment horizontal="left" wrapText="1"/>
    </xf>
    <xf numFmtId="0" fontId="18" fillId="2" borderId="13" xfId="0" applyFont="1" applyFill="1" applyBorder="1" applyAlignment="1">
      <alignment horizontal="left" wrapText="1"/>
    </xf>
    <xf numFmtId="0" fontId="18" fillId="2" borderId="25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6" fillId="4" borderId="5" xfId="0" applyFont="1" applyFill="1" applyBorder="1" applyAlignment="1" applyProtection="1">
      <alignment horizontal="center" vertical="center" wrapText="1"/>
      <protection locked="0"/>
    </xf>
    <xf numFmtId="0" fontId="26" fillId="4" borderId="6" xfId="0" applyFont="1" applyFill="1" applyBorder="1" applyAlignment="1" applyProtection="1">
      <alignment horizontal="center" vertical="center" wrapText="1"/>
      <protection locked="0"/>
    </xf>
    <xf numFmtId="0" fontId="26" fillId="4" borderId="30" xfId="0" applyFont="1" applyFill="1" applyBorder="1" applyAlignment="1" applyProtection="1">
      <alignment horizontal="center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26" fillId="4" borderId="2" xfId="0" applyFont="1" applyFill="1" applyBorder="1" applyAlignment="1" applyProtection="1">
      <alignment horizontal="center" vertical="center" wrapText="1"/>
      <protection locked="0"/>
    </xf>
    <xf numFmtId="0" fontId="26" fillId="4" borderId="3" xfId="0" applyFont="1" applyFill="1" applyBorder="1" applyAlignment="1" applyProtection="1">
      <alignment horizontal="center" vertical="center" wrapText="1"/>
      <protection locked="0"/>
    </xf>
    <xf numFmtId="9" fontId="24" fillId="0" borderId="1" xfId="0" applyNumberFormat="1" applyFont="1" applyBorder="1" applyAlignment="1">
      <alignment horizontal="center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9" fontId="24" fillId="0" borderId="3" xfId="0" applyNumberFormat="1" applyFont="1" applyBorder="1" applyAlignment="1">
      <alignment horizontal="center" vertical="center" wrapText="1"/>
    </xf>
    <xf numFmtId="0" fontId="23" fillId="0" borderId="2" xfId="0" applyFont="1" applyBorder="1"/>
    <xf numFmtId="0" fontId="23" fillId="0" borderId="27" xfId="0" applyFont="1" applyBorder="1"/>
    <xf numFmtId="0" fontId="24" fillId="0" borderId="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3" fillId="0" borderId="1" xfId="0" applyFont="1" applyBorder="1"/>
    <xf numFmtId="0" fontId="23" fillId="0" borderId="26" xfId="0" applyFont="1" applyBorder="1"/>
    <xf numFmtId="0" fontId="23" fillId="0" borderId="3" xfId="0" applyFont="1" applyBorder="1"/>
    <xf numFmtId="0" fontId="23" fillId="0" borderId="28" xfId="0" applyFont="1" applyBorder="1"/>
    <xf numFmtId="0" fontId="0" fillId="0" borderId="1" xfId="0" applyBorder="1"/>
    <xf numFmtId="0" fontId="0" fillId="0" borderId="26" xfId="0" applyBorder="1"/>
    <xf numFmtId="0" fontId="26" fillId="4" borderId="26" xfId="0" applyFont="1" applyFill="1" applyBorder="1" applyAlignment="1" applyProtection="1">
      <alignment horizontal="center" vertical="center" wrapText="1"/>
      <protection locked="0"/>
    </xf>
    <xf numFmtId="0" fontId="26" fillId="4" borderId="27" xfId="0" applyFont="1" applyFill="1" applyBorder="1" applyAlignment="1" applyProtection="1">
      <alignment horizontal="center" vertical="center" wrapText="1"/>
      <protection locked="0"/>
    </xf>
    <xf numFmtId="0" fontId="26" fillId="4" borderId="28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Border="1"/>
    <xf numFmtId="0" fontId="23" fillId="0" borderId="20" xfId="0" applyFont="1" applyBorder="1"/>
    <xf numFmtId="0" fontId="23" fillId="0" borderId="29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8</xdr:row>
      <xdr:rowOff>104775</xdr:rowOff>
    </xdr:to>
    <xdr:sp macro="" textlink="">
      <xdr:nvSpPr>
        <xdr:cNvPr id="10304" name="AutoShape 175" descr="Resultado de imagen para archivo general de la nacion logo">
          <a:extLst>
            <a:ext uri="{FF2B5EF4-FFF2-40B4-BE49-F238E27FC236}">
              <a16:creationId xmlns:a16="http://schemas.microsoft.com/office/drawing/2014/main" id="{9EE21CC4-C9A6-4060-9B42-D9A20580B107}"/>
            </a:ext>
          </a:extLst>
        </xdr:cNvPr>
        <xdr:cNvSpPr>
          <a:spLocks noChangeAspect="1" noChangeArrowheads="1"/>
        </xdr:cNvSpPr>
      </xdr:nvSpPr>
      <xdr:spPr bwMode="auto">
        <a:xfrm>
          <a:off x="13125450" y="30765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297997</xdr:colOff>
      <xdr:row>2</xdr:row>
      <xdr:rowOff>47624</xdr:rowOff>
    </xdr:from>
    <xdr:to>
      <xdr:col>11</xdr:col>
      <xdr:colOff>807186</xdr:colOff>
      <xdr:row>3</xdr:row>
      <xdr:rowOff>367393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F6D71E9F-C80A-4273-9063-DCCF81DF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5140" y="442231"/>
          <a:ext cx="2767975" cy="85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1</xdr:row>
      <xdr:rowOff>142875</xdr:rowOff>
    </xdr:from>
    <xdr:to>
      <xdr:col>1</xdr:col>
      <xdr:colOff>2638425</xdr:colOff>
      <xdr:row>4</xdr:row>
      <xdr:rowOff>0</xdr:rowOff>
    </xdr:to>
    <xdr:pic>
      <xdr:nvPicPr>
        <xdr:cNvPr id="9273" name="Imagen 1">
          <a:extLst>
            <a:ext uri="{FF2B5EF4-FFF2-40B4-BE49-F238E27FC236}">
              <a16:creationId xmlns:a16="http://schemas.microsoft.com/office/drawing/2014/main" id="{C0A4F81A-0301-43E4-AE7C-9556FE2E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04800"/>
          <a:ext cx="10382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showGridLines="0" tabSelected="1" zoomScaleNormal="100" workbookViewId="0">
      <selection activeCell="A29" sqref="A29"/>
    </sheetView>
  </sheetViews>
  <sheetFormatPr baseColWidth="10" defaultRowHeight="15" x14ac:dyDescent="0.25"/>
  <cols>
    <col min="2" max="15" width="16.85546875" customWidth="1"/>
  </cols>
  <sheetData>
    <row r="2" spans="1:16" ht="16.5" customHeight="1" x14ac:dyDescent="0.25"/>
    <row r="3" spans="1:16" ht="41.25" customHeight="1" x14ac:dyDescent="0.25">
      <c r="C3" s="144" t="s">
        <v>54</v>
      </c>
      <c r="D3" s="145"/>
      <c r="E3" s="145"/>
      <c r="F3" s="145"/>
      <c r="G3" s="145"/>
      <c r="H3" s="145"/>
      <c r="I3" s="146"/>
      <c r="J3" s="146"/>
      <c r="K3" s="146"/>
      <c r="L3" s="146"/>
      <c r="M3" s="146"/>
    </row>
    <row r="4" spans="1:16" ht="30.75" customHeight="1" x14ac:dyDescent="0.25">
      <c r="C4" s="142" t="s">
        <v>55</v>
      </c>
      <c r="D4" s="142"/>
      <c r="E4" s="142" t="s">
        <v>52</v>
      </c>
      <c r="F4" s="142"/>
      <c r="G4" s="142" t="s">
        <v>53</v>
      </c>
      <c r="H4" s="143"/>
      <c r="I4" s="146"/>
      <c r="J4" s="146"/>
      <c r="K4" s="146"/>
      <c r="L4" s="146"/>
      <c r="M4" s="146"/>
    </row>
    <row r="6" spans="1:16" ht="15.75" thickBot="1" x14ac:dyDescent="0.3">
      <c r="M6" s="69"/>
      <c r="N6" s="69"/>
    </row>
    <row r="7" spans="1:16" s="28" customFormat="1" ht="54.75" customHeight="1" thickBot="1" x14ac:dyDescent="0.3">
      <c r="A7" s="88" t="s">
        <v>27</v>
      </c>
      <c r="B7" s="89"/>
      <c r="C7" s="89"/>
      <c r="D7" s="90"/>
      <c r="E7" s="91" t="s">
        <v>97</v>
      </c>
      <c r="F7" s="92"/>
      <c r="G7" s="92"/>
      <c r="H7" s="92"/>
      <c r="I7" s="92"/>
      <c r="J7" s="92"/>
      <c r="K7" s="93"/>
      <c r="L7" s="70" t="s">
        <v>47</v>
      </c>
      <c r="M7" s="122">
        <v>45562</v>
      </c>
      <c r="N7" s="123"/>
      <c r="O7" s="124"/>
    </row>
    <row r="8" spans="1:16" s="28" customFormat="1" ht="22.5" customHeight="1" thickBot="1" x14ac:dyDescent="0.3">
      <c r="A8" s="88" t="s">
        <v>28</v>
      </c>
      <c r="B8" s="90"/>
      <c r="C8" s="128"/>
      <c r="D8" s="129"/>
      <c r="E8" s="125" t="s">
        <v>98</v>
      </c>
      <c r="F8" s="126"/>
      <c r="G8" s="126"/>
      <c r="H8" s="126"/>
      <c r="I8" s="126"/>
      <c r="J8" s="126"/>
      <c r="K8" s="126"/>
      <c r="L8" s="126"/>
      <c r="M8" s="126"/>
      <c r="N8" s="126"/>
      <c r="O8" s="127"/>
    </row>
    <row r="9" spans="1:16" s="28" customFormat="1" ht="40.5" customHeight="1" thickBot="1" x14ac:dyDescent="0.3">
      <c r="A9" s="94" t="s">
        <v>29</v>
      </c>
      <c r="B9" s="95"/>
      <c r="C9" s="71"/>
      <c r="D9" s="72"/>
      <c r="E9" s="125" t="s">
        <v>99</v>
      </c>
      <c r="F9" s="126"/>
      <c r="G9" s="126"/>
      <c r="H9" s="126"/>
      <c r="I9" s="126"/>
      <c r="J9" s="126"/>
      <c r="K9" s="126"/>
      <c r="L9" s="126"/>
      <c r="M9" s="126"/>
      <c r="N9" s="126"/>
      <c r="O9" s="127"/>
    </row>
    <row r="10" spans="1:16" s="17" customFormat="1" ht="17.100000000000001" customHeight="1" thickBot="1" x14ac:dyDescent="0.3">
      <c r="A10" s="44"/>
      <c r="B10" s="19"/>
      <c r="C10" s="19"/>
      <c r="D10" s="19"/>
      <c r="E10" s="38"/>
      <c r="F10" s="38"/>
      <c r="G10" s="19"/>
      <c r="H10" s="19"/>
      <c r="I10" s="47"/>
      <c r="J10" s="19"/>
      <c r="K10" s="38"/>
      <c r="L10" s="29"/>
      <c r="M10" s="20"/>
      <c r="N10" s="27"/>
    </row>
    <row r="11" spans="1:16" s="25" customFormat="1" ht="27" customHeight="1" x14ac:dyDescent="0.25">
      <c r="A11" s="46"/>
      <c r="B11" s="96" t="s">
        <v>20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7" t="s">
        <v>24</v>
      </c>
      <c r="N11" s="98"/>
      <c r="O11" s="99"/>
    </row>
    <row r="12" spans="1:16" s="26" customFormat="1" ht="55.5" customHeight="1" x14ac:dyDescent="0.25">
      <c r="A12" s="100" t="s">
        <v>0</v>
      </c>
      <c r="B12" s="103" t="s">
        <v>34</v>
      </c>
      <c r="C12" s="103" t="s">
        <v>35</v>
      </c>
      <c r="D12" s="103" t="s">
        <v>48</v>
      </c>
      <c r="E12" s="104" t="s">
        <v>36</v>
      </c>
      <c r="F12" s="138" t="s">
        <v>17</v>
      </c>
      <c r="G12" s="107" t="s">
        <v>2</v>
      </c>
      <c r="H12" s="107"/>
      <c r="I12" s="108" t="s">
        <v>23</v>
      </c>
      <c r="J12" s="138" t="s">
        <v>1</v>
      </c>
      <c r="K12" s="138" t="s">
        <v>25</v>
      </c>
      <c r="L12" s="130" t="s">
        <v>49</v>
      </c>
      <c r="M12" s="111" t="s">
        <v>21</v>
      </c>
      <c r="N12" s="114" t="s">
        <v>22</v>
      </c>
      <c r="O12" s="117" t="s">
        <v>30</v>
      </c>
    </row>
    <row r="13" spans="1:16" s="26" customFormat="1" ht="42.75" customHeight="1" x14ac:dyDescent="0.25">
      <c r="A13" s="101"/>
      <c r="B13" s="103"/>
      <c r="C13" s="103"/>
      <c r="D13" s="103"/>
      <c r="E13" s="105"/>
      <c r="F13" s="139"/>
      <c r="G13" s="130" t="s">
        <v>18</v>
      </c>
      <c r="H13" s="130" t="s">
        <v>26</v>
      </c>
      <c r="I13" s="109"/>
      <c r="J13" s="139"/>
      <c r="K13" s="139"/>
      <c r="L13" s="141"/>
      <c r="M13" s="112"/>
      <c r="N13" s="115"/>
      <c r="O13" s="118"/>
    </row>
    <row r="14" spans="1:16" s="26" customFormat="1" ht="71.099999999999994" customHeight="1" x14ac:dyDescent="0.25">
      <c r="A14" s="102"/>
      <c r="B14" s="103"/>
      <c r="C14" s="103"/>
      <c r="D14" s="103"/>
      <c r="E14" s="106"/>
      <c r="F14" s="140"/>
      <c r="G14" s="131"/>
      <c r="H14" s="131"/>
      <c r="I14" s="110"/>
      <c r="J14" s="140"/>
      <c r="K14" s="140"/>
      <c r="L14" s="131"/>
      <c r="M14" s="113"/>
      <c r="N14" s="116"/>
      <c r="O14" s="119"/>
    </row>
    <row r="15" spans="1:16" s="26" customFormat="1" ht="127.5" x14ac:dyDescent="0.25">
      <c r="A15" s="80">
        <v>1</v>
      </c>
      <c r="B15" s="52" t="s">
        <v>56</v>
      </c>
      <c r="C15" s="52" t="s">
        <v>57</v>
      </c>
      <c r="D15" s="52" t="s">
        <v>58</v>
      </c>
      <c r="E15" s="52" t="s">
        <v>59</v>
      </c>
      <c r="F15" s="43" t="s">
        <v>60</v>
      </c>
      <c r="G15" s="42">
        <v>45562</v>
      </c>
      <c r="H15" s="42">
        <v>45626</v>
      </c>
      <c r="I15" s="85">
        <v>1</v>
      </c>
      <c r="J15" s="45" t="s">
        <v>61</v>
      </c>
      <c r="K15" s="52" t="s">
        <v>62</v>
      </c>
      <c r="L15" s="43" t="s">
        <v>63</v>
      </c>
      <c r="M15" s="43"/>
      <c r="N15" s="82"/>
      <c r="O15" s="78"/>
    </row>
    <row r="16" spans="1:16" s="26" customFormat="1" ht="127.5" x14ac:dyDescent="0.25">
      <c r="A16" s="81">
        <v>2</v>
      </c>
      <c r="B16" s="73" t="s">
        <v>64</v>
      </c>
      <c r="C16" s="73" t="s">
        <v>57</v>
      </c>
      <c r="D16" s="73" t="s">
        <v>65</v>
      </c>
      <c r="E16" s="74" t="s">
        <v>66</v>
      </c>
      <c r="F16" s="77" t="s">
        <v>67</v>
      </c>
      <c r="G16" s="79">
        <v>45562</v>
      </c>
      <c r="H16" s="79">
        <v>45656</v>
      </c>
      <c r="I16" s="85">
        <v>1</v>
      </c>
      <c r="J16" s="77" t="s">
        <v>68</v>
      </c>
      <c r="K16" s="77" t="s">
        <v>69</v>
      </c>
      <c r="L16" s="76" t="s">
        <v>70</v>
      </c>
      <c r="M16" s="75"/>
      <c r="N16" s="79"/>
      <c r="O16" s="79"/>
      <c r="P16" s="26" t="s">
        <v>100</v>
      </c>
    </row>
    <row r="17" spans="1:16" s="26" customFormat="1" ht="127.5" x14ac:dyDescent="0.25">
      <c r="A17" s="81">
        <v>3</v>
      </c>
      <c r="B17" s="73" t="s">
        <v>71</v>
      </c>
      <c r="C17" s="73" t="s">
        <v>57</v>
      </c>
      <c r="D17" s="73" t="s">
        <v>72</v>
      </c>
      <c r="E17" s="74" t="s">
        <v>73</v>
      </c>
      <c r="F17" s="77" t="s">
        <v>74</v>
      </c>
      <c r="G17" s="79">
        <v>45562</v>
      </c>
      <c r="H17" s="79">
        <v>45596</v>
      </c>
      <c r="I17" s="85">
        <v>1</v>
      </c>
      <c r="J17" s="77" t="s">
        <v>75</v>
      </c>
      <c r="K17" s="77" t="s">
        <v>69</v>
      </c>
      <c r="L17" s="76" t="s">
        <v>70</v>
      </c>
      <c r="M17" s="75"/>
      <c r="N17" s="79"/>
      <c r="O17" s="79"/>
      <c r="P17" s="26" t="s">
        <v>101</v>
      </c>
    </row>
    <row r="18" spans="1:16" s="26" customFormat="1" ht="191.25" x14ac:dyDescent="0.25">
      <c r="A18" s="80">
        <v>4</v>
      </c>
      <c r="B18" s="73" t="s">
        <v>76</v>
      </c>
      <c r="C18" s="73" t="s">
        <v>57</v>
      </c>
      <c r="D18" s="73" t="s">
        <v>90</v>
      </c>
      <c r="E18" s="74" t="s">
        <v>73</v>
      </c>
      <c r="F18" s="74" t="s">
        <v>73</v>
      </c>
      <c r="G18" s="79">
        <v>45562</v>
      </c>
      <c r="H18" s="79">
        <v>45596</v>
      </c>
      <c r="I18" s="86">
        <v>1</v>
      </c>
      <c r="J18" s="77" t="s">
        <v>75</v>
      </c>
      <c r="K18" s="77" t="s">
        <v>69</v>
      </c>
      <c r="L18" s="76" t="s">
        <v>70</v>
      </c>
      <c r="M18" s="75"/>
      <c r="N18" s="79"/>
      <c r="O18" s="79"/>
      <c r="P18" s="26" t="s">
        <v>101</v>
      </c>
    </row>
    <row r="19" spans="1:16" s="26" customFormat="1" ht="114.75" x14ac:dyDescent="0.25">
      <c r="A19" s="83">
        <v>5</v>
      </c>
      <c r="B19" s="73" t="s">
        <v>77</v>
      </c>
      <c r="C19" s="73" t="s">
        <v>57</v>
      </c>
      <c r="D19" s="73" t="s">
        <v>91</v>
      </c>
      <c r="E19" s="74" t="s">
        <v>73</v>
      </c>
      <c r="F19" s="74" t="s">
        <v>73</v>
      </c>
      <c r="G19" s="79">
        <v>45562</v>
      </c>
      <c r="H19" s="79">
        <v>45596</v>
      </c>
      <c r="I19" s="86">
        <v>1</v>
      </c>
      <c r="J19" s="77" t="s">
        <v>75</v>
      </c>
      <c r="K19" s="77" t="s">
        <v>69</v>
      </c>
      <c r="L19" s="76" t="s">
        <v>70</v>
      </c>
      <c r="M19" s="75"/>
      <c r="N19" s="79"/>
      <c r="O19" s="79"/>
      <c r="P19" s="26" t="s">
        <v>102</v>
      </c>
    </row>
    <row r="20" spans="1:16" s="26" customFormat="1" ht="98.25" customHeight="1" x14ac:dyDescent="0.25">
      <c r="A20" s="83">
        <v>6</v>
      </c>
      <c r="B20" s="73" t="s">
        <v>78</v>
      </c>
      <c r="C20" s="73" t="s">
        <v>57</v>
      </c>
      <c r="D20" s="73" t="s">
        <v>79</v>
      </c>
      <c r="E20" s="74" t="s">
        <v>73</v>
      </c>
      <c r="F20" s="74" t="s">
        <v>73</v>
      </c>
      <c r="G20" s="79">
        <v>45562</v>
      </c>
      <c r="H20" s="79">
        <v>45656</v>
      </c>
      <c r="I20" s="86"/>
      <c r="J20" s="77"/>
      <c r="K20" s="77" t="s">
        <v>69</v>
      </c>
      <c r="L20" s="76" t="s">
        <v>80</v>
      </c>
      <c r="M20" s="75"/>
      <c r="N20" s="79"/>
      <c r="O20" s="79"/>
    </row>
    <row r="21" spans="1:16" s="26" customFormat="1" ht="153" x14ac:dyDescent="0.25">
      <c r="A21" s="84">
        <v>7</v>
      </c>
      <c r="B21" s="73" t="s">
        <v>81</v>
      </c>
      <c r="C21" s="73" t="s">
        <v>57</v>
      </c>
      <c r="D21" s="73" t="s">
        <v>92</v>
      </c>
      <c r="E21" s="74" t="s">
        <v>73</v>
      </c>
      <c r="F21" s="74" t="s">
        <v>73</v>
      </c>
      <c r="G21" s="79">
        <v>45562</v>
      </c>
      <c r="H21" s="79">
        <v>45656</v>
      </c>
      <c r="I21" s="86"/>
      <c r="J21" s="77"/>
      <c r="K21" s="77" t="s">
        <v>69</v>
      </c>
      <c r="L21" s="76" t="s">
        <v>80</v>
      </c>
      <c r="M21" s="75"/>
      <c r="N21" s="79"/>
      <c r="O21" s="79"/>
      <c r="P21" s="26" t="s">
        <v>101</v>
      </c>
    </row>
    <row r="22" spans="1:16" s="26" customFormat="1" ht="71.099999999999994" customHeight="1" x14ac:dyDescent="0.25">
      <c r="A22" s="83">
        <v>8</v>
      </c>
      <c r="B22" s="73" t="s">
        <v>82</v>
      </c>
      <c r="C22" s="73" t="s">
        <v>57</v>
      </c>
      <c r="D22" s="73" t="s">
        <v>93</v>
      </c>
      <c r="E22" s="74" t="s">
        <v>73</v>
      </c>
      <c r="F22" s="74" t="s">
        <v>73</v>
      </c>
      <c r="G22" s="79">
        <v>45562</v>
      </c>
      <c r="H22" s="79">
        <v>45596</v>
      </c>
      <c r="I22" s="87"/>
      <c r="J22" s="77"/>
      <c r="K22" s="77" t="s">
        <v>69</v>
      </c>
      <c r="L22" s="76" t="s">
        <v>80</v>
      </c>
      <c r="M22" s="75"/>
      <c r="N22" s="79"/>
      <c r="O22" s="79"/>
      <c r="P22" s="26" t="s">
        <v>103</v>
      </c>
    </row>
    <row r="23" spans="1:16" s="26" customFormat="1" ht="71.099999999999994" customHeight="1" x14ac:dyDescent="0.25">
      <c r="A23" s="83">
        <v>9</v>
      </c>
      <c r="B23" s="73" t="s">
        <v>83</v>
      </c>
      <c r="C23" s="73" t="s">
        <v>57</v>
      </c>
      <c r="D23" s="73" t="s">
        <v>93</v>
      </c>
      <c r="E23" s="74" t="s">
        <v>73</v>
      </c>
      <c r="F23" s="74" t="s">
        <v>73</v>
      </c>
      <c r="G23" s="79">
        <v>45562</v>
      </c>
      <c r="H23" s="79">
        <v>45596</v>
      </c>
      <c r="I23" s="87"/>
      <c r="J23" s="77"/>
      <c r="K23" s="77" t="s">
        <v>69</v>
      </c>
      <c r="L23" s="76" t="s">
        <v>80</v>
      </c>
      <c r="M23" s="75"/>
      <c r="N23" s="79"/>
      <c r="O23" s="79"/>
      <c r="P23" s="26" t="s">
        <v>101</v>
      </c>
    </row>
    <row r="24" spans="1:16" s="26" customFormat="1" ht="71.099999999999994" customHeight="1" x14ac:dyDescent="0.25">
      <c r="A24" s="84">
        <v>10</v>
      </c>
      <c r="B24" s="73" t="s">
        <v>84</v>
      </c>
      <c r="C24" s="73" t="s">
        <v>57</v>
      </c>
      <c r="D24" s="73" t="s">
        <v>96</v>
      </c>
      <c r="E24" s="74" t="s">
        <v>73</v>
      </c>
      <c r="F24" s="74" t="s">
        <v>73</v>
      </c>
      <c r="G24" s="79">
        <v>45562</v>
      </c>
      <c r="H24" s="79">
        <v>45596</v>
      </c>
      <c r="I24" s="87"/>
      <c r="J24" s="77"/>
      <c r="K24" s="77" t="s">
        <v>69</v>
      </c>
      <c r="L24" s="76" t="s">
        <v>80</v>
      </c>
      <c r="M24" s="75"/>
      <c r="N24" s="79"/>
      <c r="O24" s="79"/>
      <c r="P24" s="26" t="s">
        <v>101</v>
      </c>
    </row>
    <row r="25" spans="1:16" s="26" customFormat="1" ht="71.099999999999994" customHeight="1" x14ac:dyDescent="0.25">
      <c r="A25" s="83">
        <v>11</v>
      </c>
      <c r="B25" s="73" t="s">
        <v>85</v>
      </c>
      <c r="C25" s="73" t="s">
        <v>57</v>
      </c>
      <c r="D25" s="73" t="s">
        <v>96</v>
      </c>
      <c r="E25" s="74" t="s">
        <v>73</v>
      </c>
      <c r="F25" s="74" t="s">
        <v>73</v>
      </c>
      <c r="G25" s="79">
        <v>45562</v>
      </c>
      <c r="H25" s="79">
        <v>45656</v>
      </c>
      <c r="I25" s="87"/>
      <c r="J25" s="77"/>
      <c r="K25" s="77" t="s">
        <v>69</v>
      </c>
      <c r="L25" s="76"/>
      <c r="M25" s="75"/>
      <c r="N25" s="79"/>
      <c r="O25" s="79"/>
      <c r="P25" s="26" t="s">
        <v>103</v>
      </c>
    </row>
    <row r="26" spans="1:16" s="26" customFormat="1" ht="71.099999999999994" customHeight="1" x14ac:dyDescent="0.25">
      <c r="A26" s="83">
        <v>12</v>
      </c>
      <c r="B26" s="73" t="s">
        <v>86</v>
      </c>
      <c r="C26" s="73" t="s">
        <v>57</v>
      </c>
      <c r="D26" s="73" t="s">
        <v>96</v>
      </c>
      <c r="E26" s="74" t="s">
        <v>73</v>
      </c>
      <c r="F26" s="74" t="s">
        <v>73</v>
      </c>
      <c r="G26" s="76"/>
      <c r="H26" s="76"/>
      <c r="I26" s="87"/>
      <c r="J26" s="77"/>
      <c r="K26" s="77" t="s">
        <v>94</v>
      </c>
      <c r="L26" s="76"/>
      <c r="M26" s="75"/>
      <c r="N26" s="79"/>
      <c r="O26" s="79"/>
      <c r="P26" s="26" t="s">
        <v>103</v>
      </c>
    </row>
    <row r="27" spans="1:16" s="26" customFormat="1" ht="79.5" customHeight="1" x14ac:dyDescent="0.25">
      <c r="A27" s="84">
        <v>13</v>
      </c>
      <c r="B27" s="73" t="s">
        <v>87</v>
      </c>
      <c r="C27" s="73" t="s">
        <v>57</v>
      </c>
      <c r="D27" s="73" t="s">
        <v>96</v>
      </c>
      <c r="E27" s="74" t="s">
        <v>73</v>
      </c>
      <c r="F27" s="74" t="s">
        <v>73</v>
      </c>
      <c r="G27" s="79">
        <v>45562</v>
      </c>
      <c r="H27" s="79">
        <v>45596</v>
      </c>
      <c r="I27" s="87"/>
      <c r="J27" s="77"/>
      <c r="K27" s="77" t="s">
        <v>95</v>
      </c>
      <c r="L27" s="76" t="s">
        <v>80</v>
      </c>
      <c r="M27" s="75"/>
      <c r="N27" s="76"/>
      <c r="O27" s="76"/>
      <c r="P27" s="26" t="s">
        <v>103</v>
      </c>
    </row>
    <row r="28" spans="1:16" s="26" customFormat="1" ht="71.099999999999994" customHeight="1" x14ac:dyDescent="0.25">
      <c r="A28" s="83">
        <v>14</v>
      </c>
      <c r="B28" s="73" t="s">
        <v>88</v>
      </c>
      <c r="C28" s="73" t="s">
        <v>57</v>
      </c>
      <c r="D28" s="73" t="s">
        <v>96</v>
      </c>
      <c r="E28" s="74" t="s">
        <v>73</v>
      </c>
      <c r="F28" s="74" t="s">
        <v>73</v>
      </c>
      <c r="G28" s="79">
        <v>45562</v>
      </c>
      <c r="H28" s="79">
        <v>45657</v>
      </c>
      <c r="I28" s="87"/>
      <c r="J28" s="77"/>
      <c r="K28" s="77" t="s">
        <v>94</v>
      </c>
      <c r="L28" s="76" t="s">
        <v>80</v>
      </c>
      <c r="M28" s="75"/>
      <c r="N28" s="79"/>
      <c r="O28" s="79"/>
      <c r="P28" s="26" t="s">
        <v>103</v>
      </c>
    </row>
    <row r="29" spans="1:16" s="26" customFormat="1" ht="71.099999999999994" customHeight="1" x14ac:dyDescent="0.25">
      <c r="A29" s="83">
        <v>15</v>
      </c>
      <c r="B29" s="73" t="s">
        <v>89</v>
      </c>
      <c r="C29" s="73" t="s">
        <v>57</v>
      </c>
      <c r="D29" s="73" t="s">
        <v>96</v>
      </c>
      <c r="E29" s="74" t="s">
        <v>73</v>
      </c>
      <c r="F29" s="74" t="s">
        <v>73</v>
      </c>
      <c r="G29" s="79">
        <v>45562</v>
      </c>
      <c r="H29" s="79">
        <v>45657</v>
      </c>
      <c r="I29" s="87"/>
      <c r="J29" s="77"/>
      <c r="K29" s="77" t="s">
        <v>94</v>
      </c>
      <c r="L29" s="76" t="s">
        <v>80</v>
      </c>
      <c r="M29" s="75"/>
      <c r="N29" s="79"/>
      <c r="O29" s="79"/>
      <c r="P29" s="26" t="s">
        <v>103</v>
      </c>
    </row>
    <row r="30" spans="1:16" s="17" customFormat="1" ht="30.95" customHeight="1" x14ac:dyDescent="0.25">
      <c r="A30" s="132" t="s">
        <v>50</v>
      </c>
      <c r="B30" s="133"/>
      <c r="C30" s="133"/>
      <c r="D30" s="133"/>
      <c r="E30" s="133"/>
      <c r="F30" s="133"/>
      <c r="G30" s="133"/>
      <c r="H30" s="134"/>
      <c r="I30" s="67"/>
      <c r="J30" s="50"/>
      <c r="K30" s="39"/>
      <c r="L30" s="30"/>
      <c r="M30" s="20"/>
      <c r="N30" s="27"/>
    </row>
    <row r="31" spans="1:16" s="17" customFormat="1" ht="56.1" customHeight="1" x14ac:dyDescent="0.25">
      <c r="A31" s="63"/>
      <c r="B31" s="64"/>
      <c r="C31" s="64"/>
      <c r="D31" s="64"/>
      <c r="E31" s="64"/>
      <c r="F31" s="64"/>
      <c r="G31" s="63"/>
      <c r="H31" s="63"/>
      <c r="I31" s="65"/>
      <c r="J31" s="50"/>
      <c r="K31" s="39"/>
      <c r="L31" s="30"/>
      <c r="M31" s="20"/>
      <c r="N31" s="27"/>
    </row>
    <row r="32" spans="1:16" s="17" customFormat="1" ht="30.75" customHeight="1" x14ac:dyDescent="0.25">
      <c r="A32" s="24"/>
      <c r="B32" s="135" t="s">
        <v>19</v>
      </c>
      <c r="C32" s="135"/>
      <c r="D32" s="135"/>
      <c r="E32" s="135"/>
      <c r="F32" s="66">
        <f>+I30</f>
        <v>0</v>
      </c>
      <c r="G32" s="18"/>
      <c r="H32" s="21"/>
      <c r="I32" s="48"/>
      <c r="J32" s="50"/>
      <c r="K32" s="39"/>
      <c r="L32" s="30"/>
      <c r="M32" s="20"/>
      <c r="N32" s="27"/>
    </row>
    <row r="33" spans="1:14" s="17" customFormat="1" ht="12" customHeight="1" x14ac:dyDescent="0.25">
      <c r="A33" s="24"/>
      <c r="B33" s="23"/>
      <c r="C33" s="23"/>
      <c r="D33" s="23"/>
      <c r="E33" s="40"/>
      <c r="F33" s="41"/>
      <c r="G33" s="22"/>
      <c r="H33" s="21"/>
      <c r="I33" s="48"/>
      <c r="J33" s="50"/>
      <c r="K33" s="39"/>
      <c r="L33" s="30"/>
      <c r="M33" s="20"/>
      <c r="N33" s="27"/>
    </row>
    <row r="34" spans="1:14" s="17" customFormat="1" ht="40.5" customHeight="1" x14ac:dyDescent="0.25">
      <c r="A34" s="24"/>
      <c r="B34" s="136"/>
      <c r="C34" s="136"/>
      <c r="D34" s="136"/>
      <c r="E34" s="136"/>
      <c r="F34" s="136"/>
      <c r="G34" s="22"/>
      <c r="H34" s="21"/>
      <c r="I34" s="48"/>
      <c r="J34" s="50"/>
      <c r="K34" s="39"/>
      <c r="L34" s="30"/>
      <c r="M34" s="20"/>
      <c r="N34" s="27"/>
    </row>
    <row r="35" spans="1:14" s="33" customFormat="1" ht="15" customHeight="1" x14ac:dyDescent="0.25">
      <c r="A35" s="31"/>
      <c r="B35" s="33" t="s">
        <v>33</v>
      </c>
      <c r="H35" s="32"/>
      <c r="I35" s="49"/>
      <c r="J35" s="51"/>
      <c r="K35" s="35"/>
      <c r="L35" s="36"/>
      <c r="M35" s="37"/>
      <c r="N35" s="34"/>
    </row>
    <row r="36" spans="1:14" s="33" customFormat="1" ht="15" customHeight="1" x14ac:dyDescent="0.25">
      <c r="A36" s="31"/>
      <c r="B36" s="137"/>
      <c r="C36" s="137"/>
      <c r="D36" s="137"/>
      <c r="E36" s="137"/>
      <c r="F36" s="137"/>
      <c r="G36" s="137"/>
      <c r="H36" s="32"/>
      <c r="I36" s="49"/>
      <c r="J36" s="51"/>
      <c r="K36" s="35"/>
      <c r="L36" s="36"/>
      <c r="M36" s="37"/>
      <c r="N36" s="34"/>
    </row>
    <row r="37" spans="1:14" s="17" customFormat="1" ht="9.75" customHeight="1" x14ac:dyDescent="0.25">
      <c r="A37" s="24"/>
      <c r="E37" s="40"/>
      <c r="F37" s="41"/>
      <c r="G37" s="22"/>
      <c r="H37" s="21"/>
      <c r="I37" s="48"/>
      <c r="J37" s="50"/>
      <c r="K37" s="39"/>
      <c r="L37" s="30"/>
      <c r="M37" s="20"/>
      <c r="N37" s="27"/>
    </row>
    <row r="38" spans="1:14" s="17" customFormat="1" ht="15.75" x14ac:dyDescent="0.25">
      <c r="A38" s="24"/>
      <c r="B38" s="120" t="s">
        <v>31</v>
      </c>
      <c r="C38" s="120"/>
      <c r="D38" s="120"/>
      <c r="E38" s="120"/>
      <c r="F38" s="120"/>
      <c r="G38" s="22"/>
      <c r="H38" s="21"/>
      <c r="I38" s="48"/>
      <c r="J38" s="50"/>
      <c r="K38" s="39"/>
      <c r="L38" s="30"/>
      <c r="M38" s="20"/>
      <c r="N38" s="27"/>
    </row>
    <row r="39" spans="1:14" s="17" customFormat="1" ht="15.75" x14ac:dyDescent="0.25">
      <c r="A39" s="24"/>
      <c r="B39" s="121" t="s">
        <v>32</v>
      </c>
      <c r="C39" s="121"/>
      <c r="D39" s="121"/>
      <c r="E39" s="121"/>
      <c r="F39" s="121"/>
      <c r="G39" s="121"/>
      <c r="H39" s="21"/>
      <c r="I39" s="48"/>
      <c r="J39" s="50"/>
      <c r="K39" s="39"/>
      <c r="L39" s="30"/>
      <c r="M39" s="20"/>
      <c r="N39" s="27"/>
    </row>
    <row r="40" spans="1:14" s="17" customFormat="1" ht="18" customHeight="1" x14ac:dyDescent="0.25">
      <c r="A40" s="24"/>
      <c r="E40" s="40"/>
      <c r="F40" s="41"/>
      <c r="G40" s="22"/>
      <c r="H40" s="21"/>
      <c r="I40" s="48"/>
      <c r="J40" s="50"/>
      <c r="K40" s="39"/>
      <c r="L40" s="30"/>
      <c r="M40" s="20"/>
      <c r="N40" s="27"/>
    </row>
  </sheetData>
  <mergeCells count="37">
    <mergeCell ref="C4:D4"/>
    <mergeCell ref="E4:F4"/>
    <mergeCell ref="G4:H4"/>
    <mergeCell ref="C3:H3"/>
    <mergeCell ref="I3:M4"/>
    <mergeCell ref="B38:F38"/>
    <mergeCell ref="B39:G39"/>
    <mergeCell ref="M7:O7"/>
    <mergeCell ref="E8:O8"/>
    <mergeCell ref="E9:O9"/>
    <mergeCell ref="C8:D8"/>
    <mergeCell ref="G13:G14"/>
    <mergeCell ref="H13:H14"/>
    <mergeCell ref="A30:H30"/>
    <mergeCell ref="B32:E32"/>
    <mergeCell ref="B34:F34"/>
    <mergeCell ref="B36:G36"/>
    <mergeCell ref="J12:J14"/>
    <mergeCell ref="K12:K14"/>
    <mergeCell ref="L12:L14"/>
    <mergeCell ref="F12:F14"/>
    <mergeCell ref="M11:O11"/>
    <mergeCell ref="A12:A14"/>
    <mergeCell ref="B12:B14"/>
    <mergeCell ref="C12:C14"/>
    <mergeCell ref="D12:D14"/>
    <mergeCell ref="E12:E14"/>
    <mergeCell ref="G12:H12"/>
    <mergeCell ref="I12:I14"/>
    <mergeCell ref="M12:M14"/>
    <mergeCell ref="N12:N14"/>
    <mergeCell ref="O12:O14"/>
    <mergeCell ref="A7:D7"/>
    <mergeCell ref="E7:K7"/>
    <mergeCell ref="A8:B8"/>
    <mergeCell ref="A9:B9"/>
    <mergeCell ref="B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42"/>
  <sheetViews>
    <sheetView topLeftCell="A10" workbookViewId="0">
      <selection activeCell="C8" sqref="C8:M8"/>
    </sheetView>
  </sheetViews>
  <sheetFormatPr baseColWidth="10" defaultRowHeight="12.75" x14ac:dyDescent="0.2"/>
  <cols>
    <col min="1" max="1" width="1.42578125" style="53" customWidth="1"/>
    <col min="2" max="2" width="63.42578125" style="53" customWidth="1"/>
    <col min="3" max="12" width="11.42578125" style="53"/>
    <col min="13" max="13" width="6" style="53" customWidth="1"/>
    <col min="14" max="16384" width="11.42578125" style="53"/>
  </cols>
  <sheetData>
    <row r="2" spans="2:13" ht="32.1" customHeight="1" x14ac:dyDescent="0.2">
      <c r="C2" s="147" t="s">
        <v>37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2:13" ht="32.1" customHeight="1" x14ac:dyDescent="0.2"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2:13" ht="32.1" customHeight="1" x14ac:dyDescent="0.25">
      <c r="B4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6" spans="2:13" x14ac:dyDescent="0.2">
      <c r="B6" s="54" t="s">
        <v>38</v>
      </c>
      <c r="C6" s="157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2:13" x14ac:dyDescent="0.2">
      <c r="B7" s="54" t="s">
        <v>39</v>
      </c>
      <c r="C7" s="157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2:13" ht="387.75" customHeight="1" x14ac:dyDescent="0.2">
      <c r="B8" s="54" t="s">
        <v>40</v>
      </c>
      <c r="C8" s="160"/>
      <c r="D8" s="161"/>
      <c r="E8" s="161"/>
      <c r="F8" s="161"/>
      <c r="G8" s="161"/>
      <c r="H8" s="161"/>
      <c r="I8" s="161"/>
      <c r="J8" s="161"/>
      <c r="K8" s="161"/>
      <c r="L8" s="161"/>
      <c r="M8" s="162"/>
    </row>
    <row r="9" spans="2:13" x14ac:dyDescent="0.2">
      <c r="B9" s="55" t="s">
        <v>41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2:13" x14ac:dyDescent="0.2">
      <c r="B10" s="55" t="s">
        <v>42</v>
      </c>
      <c r="C10" s="163" t="s">
        <v>51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  <row r="11" spans="2:13" x14ac:dyDescent="0.2">
      <c r="B11" s="55" t="s">
        <v>43</v>
      </c>
      <c r="C11" s="149"/>
      <c r="D11" s="150"/>
      <c r="E11" s="150"/>
      <c r="F11" s="150"/>
      <c r="G11" s="150"/>
      <c r="H11" s="150"/>
      <c r="I11" s="150"/>
      <c r="J11" s="150"/>
      <c r="K11" s="150"/>
      <c r="L11" s="150"/>
      <c r="M11" s="150"/>
    </row>
    <row r="12" spans="2:13" ht="24" customHeight="1" x14ac:dyDescent="0.2">
      <c r="B12" s="55" t="s">
        <v>44</v>
      </c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3"/>
    </row>
    <row r="14" spans="2:13" x14ac:dyDescent="0.2">
      <c r="B14" s="68" t="s">
        <v>45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</row>
    <row r="15" spans="2:13" x14ac:dyDescent="0.2">
      <c r="B15" s="58"/>
      <c r="M15" s="59"/>
    </row>
    <row r="16" spans="2:13" x14ac:dyDescent="0.2">
      <c r="B16" s="58"/>
      <c r="M16" s="59"/>
    </row>
    <row r="17" spans="2:13" x14ac:dyDescent="0.2">
      <c r="B17" s="58"/>
      <c r="M17" s="59"/>
    </row>
    <row r="18" spans="2:13" x14ac:dyDescent="0.2">
      <c r="B18" s="58"/>
      <c r="M18" s="59"/>
    </row>
    <row r="19" spans="2:13" x14ac:dyDescent="0.2">
      <c r="B19" s="58"/>
      <c r="M19" s="59"/>
    </row>
    <row r="20" spans="2:13" x14ac:dyDescent="0.2">
      <c r="B20" s="58"/>
      <c r="M20" s="59"/>
    </row>
    <row r="21" spans="2:13" x14ac:dyDescent="0.2">
      <c r="B21" s="58"/>
      <c r="M21" s="59"/>
    </row>
    <row r="22" spans="2:13" x14ac:dyDescent="0.2">
      <c r="B22" s="58"/>
      <c r="M22" s="59"/>
    </row>
    <row r="23" spans="2:13" x14ac:dyDescent="0.2">
      <c r="B23" s="58"/>
      <c r="M23" s="59"/>
    </row>
    <row r="24" spans="2:13" x14ac:dyDescent="0.2">
      <c r="B24" s="58"/>
      <c r="M24" s="59"/>
    </row>
    <row r="25" spans="2:13" x14ac:dyDescent="0.2">
      <c r="B25" s="58"/>
      <c r="M25" s="59"/>
    </row>
    <row r="26" spans="2:13" x14ac:dyDescent="0.2">
      <c r="B26" s="58"/>
      <c r="M26" s="59"/>
    </row>
    <row r="27" spans="2:13" x14ac:dyDescent="0.2">
      <c r="B27" s="58"/>
      <c r="M27" s="59"/>
    </row>
    <row r="28" spans="2:13" x14ac:dyDescent="0.2">
      <c r="B28" s="58"/>
      <c r="M28" s="59"/>
    </row>
    <row r="29" spans="2:13" x14ac:dyDescent="0.2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1" spans="2:13" x14ac:dyDescent="0.2">
      <c r="B31" s="68" t="s">
        <v>46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</row>
    <row r="32" spans="2:13" x14ac:dyDescent="0.2"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6"/>
    </row>
    <row r="33" spans="2:13" x14ac:dyDescent="0.2">
      <c r="B33" s="58"/>
      <c r="M33" s="59"/>
    </row>
    <row r="34" spans="2:13" x14ac:dyDescent="0.2">
      <c r="B34" s="58"/>
      <c r="M34" s="59"/>
    </row>
    <row r="35" spans="2:13" x14ac:dyDescent="0.2">
      <c r="B35" s="58"/>
      <c r="M35" s="59"/>
    </row>
    <row r="36" spans="2:13" x14ac:dyDescent="0.2">
      <c r="B36" s="58"/>
      <c r="M36" s="59"/>
    </row>
    <row r="37" spans="2:13" x14ac:dyDescent="0.2">
      <c r="B37" s="58"/>
      <c r="M37" s="59"/>
    </row>
    <row r="38" spans="2:13" x14ac:dyDescent="0.2">
      <c r="B38" s="58"/>
      <c r="M38" s="59"/>
    </row>
    <row r="39" spans="2:13" x14ac:dyDescent="0.2">
      <c r="B39" s="58"/>
      <c r="M39" s="59"/>
    </row>
    <row r="40" spans="2:13" x14ac:dyDescent="0.2">
      <c r="B40" s="58"/>
      <c r="M40" s="59"/>
    </row>
    <row r="41" spans="2:13" x14ac:dyDescent="0.2">
      <c r="B41" s="58"/>
      <c r="M41" s="59"/>
    </row>
    <row r="42" spans="2:13" x14ac:dyDescent="0.2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</sheetData>
  <mergeCells count="9">
    <mergeCell ref="C2:M4"/>
    <mergeCell ref="C11:M11"/>
    <mergeCell ref="C12:M12"/>
    <mergeCell ref="B32:M32"/>
    <mergeCell ref="C6:M6"/>
    <mergeCell ref="C7:M7"/>
    <mergeCell ref="C8:M8"/>
    <mergeCell ref="C9:M9"/>
    <mergeCell ref="C10:M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zoomScale="90" zoomScaleNormal="90" zoomScalePageLayoutView="60" workbookViewId="0">
      <selection activeCell="E28" sqref="E28:N28"/>
    </sheetView>
  </sheetViews>
  <sheetFormatPr baseColWidth="10" defaultRowHeight="12.75" x14ac:dyDescent="0.2"/>
  <cols>
    <col min="1" max="1" width="5.42578125" style="1" bestFit="1" customWidth="1"/>
    <col min="2" max="2" width="18.140625" style="1" customWidth="1"/>
    <col min="3" max="3" width="11.140625" style="1" customWidth="1"/>
    <col min="4" max="4" width="15.140625" style="1" customWidth="1"/>
    <col min="5" max="5" width="8.140625" style="1" customWidth="1"/>
    <col min="6" max="6" width="5.85546875" style="1" customWidth="1"/>
    <col min="7" max="14" width="11.42578125" style="1"/>
    <col min="15" max="15" width="0" style="1" hidden="1" customWidth="1"/>
    <col min="16" max="16384" width="11.42578125" style="1"/>
  </cols>
  <sheetData>
    <row r="1" spans="1:14" x14ac:dyDescent="0.2">
      <c r="A1" s="1" t="s">
        <v>14</v>
      </c>
      <c r="G1" s="1" t="s">
        <v>15</v>
      </c>
    </row>
    <row r="3" spans="1:14" ht="12.95" customHeight="1" x14ac:dyDescent="0.2">
      <c r="A3" s="1" t="s">
        <v>12</v>
      </c>
    </row>
    <row r="4" spans="1:14" ht="12.95" customHeight="1" thickBot="1" x14ac:dyDescent="0.25"/>
    <row r="5" spans="1:14" ht="12.95" customHeight="1" x14ac:dyDescent="0.2">
      <c r="A5" s="167" t="s">
        <v>0</v>
      </c>
      <c r="B5" s="170" t="s">
        <v>3</v>
      </c>
      <c r="C5" s="170" t="s">
        <v>4</v>
      </c>
      <c r="D5" s="170" t="s">
        <v>5</v>
      </c>
      <c r="E5" s="170" t="s">
        <v>6</v>
      </c>
      <c r="F5" s="170"/>
      <c r="G5" s="170"/>
      <c r="H5" s="170"/>
      <c r="I5" s="170"/>
      <c r="J5" s="170"/>
      <c r="K5" s="170"/>
      <c r="L5" s="170"/>
      <c r="M5" s="170"/>
      <c r="N5" s="186"/>
    </row>
    <row r="6" spans="1:14" ht="12.95" customHeight="1" x14ac:dyDescent="0.2">
      <c r="A6" s="168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87"/>
    </row>
    <row r="7" spans="1:14" ht="12.95" customHeight="1" thickBot="1" x14ac:dyDescent="0.25">
      <c r="A7" s="169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88"/>
    </row>
    <row r="8" spans="1:14" ht="12.95" customHeight="1" x14ac:dyDescent="0.2">
      <c r="A8" s="164">
        <v>1</v>
      </c>
      <c r="B8" s="2" t="e">
        <f>+#REF!</f>
        <v>#REF!</v>
      </c>
      <c r="C8" s="3">
        <v>0</v>
      </c>
      <c r="D8" s="173" t="e">
        <f>SUM(C8:C12)/(COUNTIF(C8:C12,"&lt;&gt;0"))</f>
        <v>#DIV/0!</v>
      </c>
      <c r="E8" s="189"/>
      <c r="F8" s="190"/>
      <c r="G8" s="190"/>
      <c r="H8" s="190"/>
      <c r="I8" s="190"/>
      <c r="J8" s="190"/>
      <c r="K8" s="190"/>
      <c r="L8" s="190"/>
      <c r="M8" s="190"/>
      <c r="N8" s="191"/>
    </row>
    <row r="9" spans="1:14" ht="12.95" customHeight="1" x14ac:dyDescent="0.2">
      <c r="A9" s="165"/>
      <c r="B9" s="4" t="e">
        <f>+#REF!</f>
        <v>#REF!</v>
      </c>
      <c r="C9" s="5">
        <v>0</v>
      </c>
      <c r="D9" s="174"/>
      <c r="E9" s="176"/>
      <c r="F9" s="176"/>
      <c r="G9" s="176"/>
      <c r="H9" s="176"/>
      <c r="I9" s="176"/>
      <c r="J9" s="176"/>
      <c r="K9" s="176"/>
      <c r="L9" s="176"/>
      <c r="M9" s="176"/>
      <c r="N9" s="177"/>
    </row>
    <row r="10" spans="1:14" ht="12.95" customHeight="1" x14ac:dyDescent="0.2">
      <c r="A10" s="165"/>
      <c r="B10" s="4" t="e">
        <f>+#REF!</f>
        <v>#REF!</v>
      </c>
      <c r="C10" s="5">
        <v>0</v>
      </c>
      <c r="D10" s="174"/>
      <c r="E10" s="176"/>
      <c r="F10" s="176"/>
      <c r="G10" s="176"/>
      <c r="H10" s="176"/>
      <c r="I10" s="176"/>
      <c r="J10" s="176"/>
      <c r="K10" s="176"/>
      <c r="L10" s="176"/>
      <c r="M10" s="176"/>
      <c r="N10" s="177"/>
    </row>
    <row r="11" spans="1:14" ht="12.95" customHeight="1" x14ac:dyDescent="0.2">
      <c r="A11" s="165"/>
      <c r="B11" s="4" t="e">
        <f>+#REF!</f>
        <v>#REF!</v>
      </c>
      <c r="C11" s="5">
        <v>0</v>
      </c>
      <c r="D11" s="174"/>
      <c r="E11" s="176"/>
      <c r="F11" s="176"/>
      <c r="G11" s="176"/>
      <c r="H11" s="176"/>
      <c r="I11" s="176"/>
      <c r="J11" s="176"/>
      <c r="K11" s="176"/>
      <c r="L11" s="176"/>
      <c r="M11" s="176"/>
      <c r="N11" s="177"/>
    </row>
    <row r="12" spans="1:14" ht="12.95" customHeight="1" thickBot="1" x14ac:dyDescent="0.25">
      <c r="A12" s="166"/>
      <c r="B12" s="6" t="e">
        <f>+#REF!</f>
        <v>#REF!</v>
      </c>
      <c r="C12" s="7">
        <v>0</v>
      </c>
      <c r="D12" s="175"/>
      <c r="E12" s="182"/>
      <c r="F12" s="182"/>
      <c r="G12" s="182"/>
      <c r="H12" s="182"/>
      <c r="I12" s="182"/>
      <c r="J12" s="182"/>
      <c r="K12" s="182"/>
      <c r="L12" s="182"/>
      <c r="M12" s="182"/>
      <c r="N12" s="183"/>
    </row>
    <row r="13" spans="1:14" ht="12.95" customHeight="1" x14ac:dyDescent="0.2">
      <c r="A13" s="164">
        <v>2</v>
      </c>
      <c r="B13" s="2" t="e">
        <f>+#REF!</f>
        <v>#REF!</v>
      </c>
      <c r="C13" s="3">
        <v>0</v>
      </c>
      <c r="D13" s="173" t="e">
        <f>SUM(C13:C17)/(COUNTIF(C13:C17,"&lt;&gt;0"))</f>
        <v>#DIV/0!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1"/>
    </row>
    <row r="14" spans="1:14" ht="12.95" customHeight="1" x14ac:dyDescent="0.2">
      <c r="A14" s="178"/>
      <c r="B14" s="4" t="e">
        <f>+#REF!</f>
        <v>#REF!</v>
      </c>
      <c r="C14" s="5">
        <v>0</v>
      </c>
      <c r="D14" s="174"/>
      <c r="E14" s="176"/>
      <c r="F14" s="176"/>
      <c r="G14" s="176"/>
      <c r="H14" s="176"/>
      <c r="I14" s="176"/>
      <c r="J14" s="176"/>
      <c r="K14" s="176"/>
      <c r="L14" s="176"/>
      <c r="M14" s="176"/>
      <c r="N14" s="177"/>
    </row>
    <row r="15" spans="1:14" ht="12.95" customHeight="1" x14ac:dyDescent="0.2">
      <c r="A15" s="178"/>
      <c r="B15" s="4" t="e">
        <f>+#REF!</f>
        <v>#REF!</v>
      </c>
      <c r="C15" s="5">
        <v>0</v>
      </c>
      <c r="D15" s="174"/>
      <c r="E15" s="176"/>
      <c r="F15" s="176"/>
      <c r="G15" s="176"/>
      <c r="H15" s="176"/>
      <c r="I15" s="176"/>
      <c r="J15" s="176"/>
      <c r="K15" s="176"/>
      <c r="L15" s="176"/>
      <c r="M15" s="176"/>
      <c r="N15" s="177"/>
    </row>
    <row r="16" spans="1:14" ht="12.95" customHeight="1" x14ac:dyDescent="0.2">
      <c r="A16" s="178"/>
      <c r="B16" s="4" t="e">
        <f>+#REF!</f>
        <v>#REF!</v>
      </c>
      <c r="C16" s="5">
        <v>0</v>
      </c>
      <c r="D16" s="174"/>
      <c r="E16" s="176"/>
      <c r="F16" s="176"/>
      <c r="G16" s="176"/>
      <c r="H16" s="176"/>
      <c r="I16" s="176"/>
      <c r="J16" s="176"/>
      <c r="K16" s="176"/>
      <c r="L16" s="176"/>
      <c r="M16" s="176"/>
      <c r="N16" s="177"/>
    </row>
    <row r="17" spans="1:14" ht="12.95" customHeight="1" thickBot="1" x14ac:dyDescent="0.25">
      <c r="A17" s="179"/>
      <c r="B17" s="6" t="e">
        <f>+#REF!</f>
        <v>#REF!</v>
      </c>
      <c r="C17" s="7">
        <v>0</v>
      </c>
      <c r="D17" s="175"/>
      <c r="E17" s="182"/>
      <c r="F17" s="182"/>
      <c r="G17" s="182"/>
      <c r="H17" s="182"/>
      <c r="I17" s="182"/>
      <c r="J17" s="182"/>
      <c r="K17" s="182"/>
      <c r="L17" s="182"/>
      <c r="M17" s="182"/>
      <c r="N17" s="183"/>
    </row>
    <row r="18" spans="1:14" ht="12.95" customHeight="1" x14ac:dyDescent="0.2">
      <c r="A18" s="164">
        <v>3</v>
      </c>
      <c r="B18" s="2" t="e">
        <f>+#REF!</f>
        <v>#REF!</v>
      </c>
      <c r="C18" s="3">
        <v>0</v>
      </c>
      <c r="D18" s="173" t="e">
        <f>SUM(C18:C22)/(COUNTIF(C18:C22,"&lt;&gt;0"))</f>
        <v>#DIV/0!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1"/>
    </row>
    <row r="19" spans="1:14" ht="12.95" customHeight="1" x14ac:dyDescent="0.2">
      <c r="A19" s="165"/>
      <c r="B19" s="4" t="e">
        <f>+#REF!</f>
        <v>#REF!</v>
      </c>
      <c r="C19" s="5">
        <v>0</v>
      </c>
      <c r="D19" s="174"/>
      <c r="E19" s="176"/>
      <c r="F19" s="176"/>
      <c r="G19" s="176"/>
      <c r="H19" s="176"/>
      <c r="I19" s="176"/>
      <c r="J19" s="176"/>
      <c r="K19" s="176"/>
      <c r="L19" s="176"/>
      <c r="M19" s="176"/>
      <c r="N19" s="177"/>
    </row>
    <row r="20" spans="1:14" ht="12.95" customHeight="1" x14ac:dyDescent="0.2">
      <c r="A20" s="165"/>
      <c r="B20" s="4" t="e">
        <f>+#REF!</f>
        <v>#REF!</v>
      </c>
      <c r="C20" s="5">
        <v>0</v>
      </c>
      <c r="D20" s="174"/>
      <c r="E20" s="176"/>
      <c r="F20" s="176"/>
      <c r="G20" s="176"/>
      <c r="H20" s="176"/>
      <c r="I20" s="176"/>
      <c r="J20" s="176"/>
      <c r="K20" s="176"/>
      <c r="L20" s="176"/>
      <c r="M20" s="176"/>
      <c r="N20" s="177"/>
    </row>
    <row r="21" spans="1:14" ht="12.95" customHeight="1" x14ac:dyDescent="0.2">
      <c r="A21" s="165"/>
      <c r="B21" s="4" t="e">
        <f>+#REF!</f>
        <v>#REF!</v>
      </c>
      <c r="C21" s="5">
        <v>0</v>
      </c>
      <c r="D21" s="174"/>
      <c r="E21" s="176"/>
      <c r="F21" s="176"/>
      <c r="G21" s="176"/>
      <c r="H21" s="176"/>
      <c r="I21" s="176"/>
      <c r="J21" s="176"/>
      <c r="K21" s="176"/>
      <c r="L21" s="176"/>
      <c r="M21" s="176"/>
      <c r="N21" s="177"/>
    </row>
    <row r="22" spans="1:14" ht="12.95" customHeight="1" thickBot="1" x14ac:dyDescent="0.25">
      <c r="A22" s="166"/>
      <c r="B22" s="6" t="e">
        <f>+#REF!</f>
        <v>#REF!</v>
      </c>
      <c r="C22" s="7">
        <v>0</v>
      </c>
      <c r="D22" s="175"/>
      <c r="E22" s="182"/>
      <c r="F22" s="182"/>
      <c r="G22" s="182"/>
      <c r="H22" s="182"/>
      <c r="I22" s="182"/>
      <c r="J22" s="182"/>
      <c r="K22" s="182"/>
      <c r="L22" s="182"/>
      <c r="M22" s="182"/>
      <c r="N22" s="183"/>
    </row>
    <row r="23" spans="1:14" ht="12.95" customHeight="1" x14ac:dyDescent="0.2">
      <c r="A23" s="164">
        <v>4</v>
      </c>
      <c r="B23" s="2" t="e">
        <f>+#REF!</f>
        <v>#REF!</v>
      </c>
      <c r="C23" s="3">
        <v>0</v>
      </c>
      <c r="D23" s="173" t="e">
        <f>SUM(C23:C27)/(COUNTIF(C23:C27,"&lt;&gt;0"))</f>
        <v>#DIV/0!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1"/>
    </row>
    <row r="24" spans="1:14" ht="12.95" customHeight="1" x14ac:dyDescent="0.2">
      <c r="A24" s="165"/>
      <c r="B24" s="4" t="e">
        <f>+#REF!</f>
        <v>#REF!</v>
      </c>
      <c r="C24" s="5">
        <v>0</v>
      </c>
      <c r="D24" s="174"/>
      <c r="E24" s="176"/>
      <c r="F24" s="176"/>
      <c r="G24" s="176"/>
      <c r="H24" s="176"/>
      <c r="I24" s="176"/>
      <c r="J24" s="176"/>
      <c r="K24" s="176"/>
      <c r="L24" s="176"/>
      <c r="M24" s="176"/>
      <c r="N24" s="177"/>
    </row>
    <row r="25" spans="1:14" ht="12.95" customHeight="1" x14ac:dyDescent="0.2">
      <c r="A25" s="165"/>
      <c r="B25" s="4" t="e">
        <f>+#REF!</f>
        <v>#REF!</v>
      </c>
      <c r="C25" s="5">
        <v>0</v>
      </c>
      <c r="D25" s="174"/>
      <c r="E25" s="176"/>
      <c r="F25" s="176"/>
      <c r="G25" s="176"/>
      <c r="H25" s="176"/>
      <c r="I25" s="176"/>
      <c r="J25" s="176"/>
      <c r="K25" s="176"/>
      <c r="L25" s="176"/>
      <c r="M25" s="176"/>
      <c r="N25" s="177"/>
    </row>
    <row r="26" spans="1:14" ht="12.95" customHeight="1" x14ac:dyDescent="0.2">
      <c r="A26" s="165"/>
      <c r="B26" s="4" t="e">
        <f>+#REF!</f>
        <v>#REF!</v>
      </c>
      <c r="C26" s="5">
        <v>0</v>
      </c>
      <c r="D26" s="174"/>
      <c r="E26" s="176"/>
      <c r="F26" s="176"/>
      <c r="G26" s="176"/>
      <c r="H26" s="176"/>
      <c r="I26" s="176"/>
      <c r="J26" s="176"/>
      <c r="K26" s="176"/>
      <c r="L26" s="176"/>
      <c r="M26" s="176"/>
      <c r="N26" s="177"/>
    </row>
    <row r="27" spans="1:14" ht="12.95" customHeight="1" thickBot="1" x14ac:dyDescent="0.25">
      <c r="A27" s="166"/>
      <c r="B27" s="6" t="e">
        <f>+#REF!</f>
        <v>#REF!</v>
      </c>
      <c r="C27" s="7">
        <v>0</v>
      </c>
      <c r="D27" s="175"/>
      <c r="E27" s="182"/>
      <c r="F27" s="182"/>
      <c r="G27" s="182"/>
      <c r="H27" s="182"/>
      <c r="I27" s="182"/>
      <c r="J27" s="182"/>
      <c r="K27" s="182"/>
      <c r="L27" s="182"/>
      <c r="M27" s="182"/>
      <c r="N27" s="183"/>
    </row>
    <row r="28" spans="1:14" ht="12.95" customHeight="1" x14ac:dyDescent="0.25">
      <c r="A28" s="164">
        <v>5</v>
      </c>
      <c r="B28" s="2" t="e">
        <f>+#REF!</f>
        <v>#REF!</v>
      </c>
      <c r="C28" s="3">
        <v>0</v>
      </c>
      <c r="D28" s="173" t="e">
        <f>SUM(C28:C32)/(COUNTIF(C28:C32,"&lt;&gt;0"))</f>
        <v>#DIV/0!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5"/>
    </row>
    <row r="29" spans="1:14" ht="12.95" customHeight="1" x14ac:dyDescent="0.2">
      <c r="A29" s="165"/>
      <c r="B29" s="4" t="e">
        <f>+#REF!</f>
        <v>#REF!</v>
      </c>
      <c r="C29" s="5">
        <v>0</v>
      </c>
      <c r="D29" s="174"/>
      <c r="E29" s="176"/>
      <c r="F29" s="176"/>
      <c r="G29" s="176"/>
      <c r="H29" s="176"/>
      <c r="I29" s="176"/>
      <c r="J29" s="176"/>
      <c r="K29" s="176"/>
      <c r="L29" s="176"/>
      <c r="M29" s="176"/>
      <c r="N29" s="177"/>
    </row>
    <row r="30" spans="1:14" ht="12.95" customHeight="1" x14ac:dyDescent="0.2">
      <c r="A30" s="165"/>
      <c r="B30" s="4" t="e">
        <f>+#REF!</f>
        <v>#REF!</v>
      </c>
      <c r="C30" s="5">
        <v>0</v>
      </c>
      <c r="D30" s="174"/>
      <c r="E30" s="176"/>
      <c r="F30" s="176"/>
      <c r="G30" s="176"/>
      <c r="H30" s="176"/>
      <c r="I30" s="176"/>
      <c r="J30" s="176"/>
      <c r="K30" s="176"/>
      <c r="L30" s="176"/>
      <c r="M30" s="176"/>
      <c r="N30" s="177"/>
    </row>
    <row r="31" spans="1:14" ht="12.95" customHeight="1" x14ac:dyDescent="0.2">
      <c r="A31" s="165"/>
      <c r="B31" s="4" t="e">
        <f>+#REF!</f>
        <v>#REF!</v>
      </c>
      <c r="C31" s="5">
        <v>0</v>
      </c>
      <c r="D31" s="174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  <row r="32" spans="1:14" ht="12.95" customHeight="1" thickBot="1" x14ac:dyDescent="0.25">
      <c r="A32" s="166"/>
      <c r="B32" s="6" t="e">
        <f>+#REF!</f>
        <v>#REF!</v>
      </c>
      <c r="C32" s="7">
        <v>0</v>
      </c>
      <c r="D32" s="175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  <row r="33" spans="1:15" ht="12.95" customHeight="1" x14ac:dyDescent="0.2">
      <c r="D33" s="8"/>
    </row>
    <row r="34" spans="1:15" ht="12.95" customHeight="1" x14ac:dyDescent="0.2">
      <c r="A34" s="1" t="s">
        <v>7</v>
      </c>
      <c r="F34" s="9" t="e">
        <f>+(D8+D13+D18+D23+D28)/O41</f>
        <v>#DIV/0!</v>
      </c>
    </row>
    <row r="36" spans="1:15" x14ac:dyDescent="0.2">
      <c r="A36" s="10" t="s">
        <v>16</v>
      </c>
      <c r="B36" s="11"/>
      <c r="E36" s="12"/>
      <c r="F36" s="13"/>
      <c r="O36" s="14">
        <f>COUNTIF(C8:C12,"&lt;&gt;0")</f>
        <v>0</v>
      </c>
    </row>
    <row r="37" spans="1:15" x14ac:dyDescent="0.2">
      <c r="A37" s="11"/>
      <c r="B37" s="11"/>
      <c r="E37" s="12"/>
      <c r="F37" s="13"/>
      <c r="O37" s="14">
        <f>COUNTIF(C13:C17,"&lt;&gt;0")</f>
        <v>0</v>
      </c>
    </row>
    <row r="38" spans="1:15" x14ac:dyDescent="0.2">
      <c r="O38" s="14">
        <f>COUNTIF(C18:C22,"&lt;&gt;0")</f>
        <v>0</v>
      </c>
    </row>
    <row r="39" spans="1:15" x14ac:dyDescent="0.2">
      <c r="A39" s="11"/>
      <c r="B39" s="11" t="s">
        <v>10</v>
      </c>
      <c r="E39" s="12"/>
      <c r="F39" s="13"/>
      <c r="I39" s="15" t="s">
        <v>11</v>
      </c>
      <c r="O39" s="14">
        <f>COUNTIF(C23:C27,"&lt;&gt;0")</f>
        <v>0</v>
      </c>
    </row>
    <row r="40" spans="1:15" x14ac:dyDescent="0.2">
      <c r="A40" s="11" t="s">
        <v>8</v>
      </c>
      <c r="B40" s="11"/>
      <c r="E40" s="12"/>
      <c r="F40" s="13"/>
      <c r="I40" s="16" t="s">
        <v>9</v>
      </c>
      <c r="O40" s="14">
        <f>COUNTIF(C28:C32,"&lt;&gt;0")</f>
        <v>0</v>
      </c>
    </row>
    <row r="41" spans="1:15" x14ac:dyDescent="0.2">
      <c r="A41" s="16" t="s">
        <v>13</v>
      </c>
      <c r="I41" s="16" t="s">
        <v>13</v>
      </c>
      <c r="O41" s="14">
        <f>COUNTIF(O36:O40,"&lt;&gt;0")</f>
        <v>0</v>
      </c>
    </row>
  </sheetData>
  <mergeCells count="40">
    <mergeCell ref="E5:N7"/>
    <mergeCell ref="E8:N8"/>
    <mergeCell ref="E9:N9"/>
    <mergeCell ref="E10:N10"/>
    <mergeCell ref="E11:N11"/>
    <mergeCell ref="E12:N12"/>
    <mergeCell ref="E22:N22"/>
    <mergeCell ref="E23:N23"/>
    <mergeCell ref="E14:N14"/>
    <mergeCell ref="E15:N15"/>
    <mergeCell ref="E16:N16"/>
    <mergeCell ref="E17:N17"/>
    <mergeCell ref="E19:N19"/>
    <mergeCell ref="E24:N24"/>
    <mergeCell ref="E25:N25"/>
    <mergeCell ref="E26:N26"/>
    <mergeCell ref="E20:N20"/>
    <mergeCell ref="E21:N21"/>
    <mergeCell ref="A28:A32"/>
    <mergeCell ref="E30:N30"/>
    <mergeCell ref="E31:N31"/>
    <mergeCell ref="A13:A17"/>
    <mergeCell ref="A18:A22"/>
    <mergeCell ref="E13:N13"/>
    <mergeCell ref="E18:N18"/>
    <mergeCell ref="E32:N32"/>
    <mergeCell ref="D13:D17"/>
    <mergeCell ref="D18:D22"/>
    <mergeCell ref="A23:A27"/>
    <mergeCell ref="D23:D27"/>
    <mergeCell ref="E27:N27"/>
    <mergeCell ref="E28:N28"/>
    <mergeCell ref="D28:D32"/>
    <mergeCell ref="E29:N29"/>
    <mergeCell ref="A8:A12"/>
    <mergeCell ref="A5:A7"/>
    <mergeCell ref="B5:B7"/>
    <mergeCell ref="C5:C7"/>
    <mergeCell ref="D5:D7"/>
    <mergeCell ref="D8:D12"/>
  </mergeCells>
  <dataValidations count="1">
    <dataValidation type="date" operator="greaterThanOrEqual" allowBlank="1" showInputMessage="1" showErrorMessage="1" sqref="E8:E43" xr:uid="{00000000-0002-0000-0200-000000000000}">
      <formula1>41426</formula1>
    </dataValidation>
  </dataValidations>
  <pageMargins left="1.3779527559055118" right="0.43307086614173229" top="1.0236220472440944" bottom="0.74803149606299213" header="0.31496062992125984" footer="0.31496062992125984"/>
  <pageSetup paperSize="5" scale="90" orientation="landscape"/>
  <headerFooter>
    <oddHeader xml:space="preserve">&amp;L&amp;G&amp;C&amp;"Arial,Negrita"&amp;14
PLAN DE MEJORAMIENTO ARCHIVÍSTICO
&amp;RVersion: 05
2013/26/07
&amp;P de &amp;N&amp;16
</oddHeader>
    <oddFooter>&amp;L&amp;"Arial,Normal"&amp;10Proceso: Inspección, control y vigilancia&amp;RCódigo: ICF-F-03</oddFoot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MEJORAMIENTO PROCESOS</vt:lpstr>
      <vt:lpstr>FORMATO ANALISIS DE LAS CAUSAS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ICV-F-03_PLAN_DE_MEJORAMIENTO_ARCHIVISTICO</dc:title>
  <dc:creator>YAMITH GARCIA VERA</dc:creator>
  <cp:lastModifiedBy>SONIA CARDONA</cp:lastModifiedBy>
  <cp:lastPrinted>2025-02-24T16:21:19Z</cp:lastPrinted>
  <dcterms:created xsi:type="dcterms:W3CDTF">2009-05-18T14:16:31Z</dcterms:created>
  <dcterms:modified xsi:type="dcterms:W3CDTF">2025-02-24T16:22:07Z</dcterms:modified>
</cp:coreProperties>
</file>